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vitorcarvalho/Downloads/WireGuide Maia/"/>
    </mc:Choice>
  </mc:AlternateContent>
  <xr:revisionPtr revIDLastSave="0" documentId="13_ncr:1_{A67D060F-9290-9649-84F4-7353357BB9BD}" xr6:coauthVersionLast="47" xr6:coauthVersionMax="47" xr10:uidLastSave="{00000000-0000-0000-0000-000000000000}"/>
  <bookViews>
    <workbookView xWindow="0" yWindow="660" windowWidth="34560" windowHeight="20080" xr2:uid="{00000000-000D-0000-FFFF-FFFF00000000}"/>
  </bookViews>
  <sheets>
    <sheet name="Links" sheetId="1" r:id="rId1"/>
  </sheets>
  <definedNames>
    <definedName name="_xlnm._FilterDatabase" localSheetId="0" hidden="1">Links!$A$4:$D$78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1" i="1"/>
  <c r="D44" i="1"/>
  <c r="D9" i="1"/>
  <c r="D8" i="1"/>
  <c r="D7" i="1"/>
  <c r="D57" i="1"/>
  <c r="D6" i="1"/>
  <c r="D56" i="1"/>
  <c r="D55" i="1"/>
  <c r="D5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19" i="1"/>
  <c r="D30" i="1"/>
  <c r="D29" i="1"/>
  <c r="D28" i="1"/>
  <c r="D18" i="1"/>
  <c r="D27" i="1"/>
  <c r="D53" i="1"/>
  <c r="D17" i="1"/>
  <c r="D16" i="1"/>
  <c r="D15" i="1"/>
  <c r="D14" i="1"/>
  <c r="D13" i="1"/>
  <c r="D26" i="1"/>
  <c r="D25" i="1"/>
  <c r="D24" i="1"/>
  <c r="D12" i="1"/>
  <c r="D52" i="1"/>
  <c r="D23" i="1"/>
  <c r="D22" i="1"/>
  <c r="D78" i="1"/>
  <c r="D77" i="1"/>
  <c r="D76" i="1"/>
  <c r="D21" i="1"/>
  <c r="D75" i="1"/>
  <c r="D48" i="1"/>
  <c r="D11" i="1"/>
  <c r="D47" i="1"/>
  <c r="D20" i="1"/>
  <c r="D46" i="1"/>
  <c r="D74" i="1"/>
  <c r="D65" i="1"/>
  <c r="D73" i="1"/>
  <c r="D72" i="1"/>
  <c r="D64" i="1"/>
  <c r="D63" i="1"/>
  <c r="D71" i="1"/>
  <c r="D62" i="1"/>
  <c r="D61" i="1"/>
  <c r="D60" i="1"/>
  <c r="D70" i="1"/>
  <c r="D58" i="1"/>
  <c r="D45" i="1"/>
  <c r="D5" i="1"/>
  <c r="D69" i="1"/>
  <c r="D68" i="1"/>
  <c r="D67" i="1"/>
  <c r="D66" i="1"/>
  <c r="D59" i="1"/>
  <c r="D51" i="1"/>
  <c r="D50" i="1"/>
  <c r="D49" i="1"/>
  <c r="D10" i="1"/>
</calcChain>
</file>

<file path=xl/sharedStrings.xml><?xml version="1.0" encoding="utf-8"?>
<sst xmlns="http://schemas.openxmlformats.org/spreadsheetml/2006/main" count="153" uniqueCount="55">
  <si>
    <t>WireGuide Maia</t>
  </si>
  <si>
    <t>Título da Página</t>
  </si>
  <si>
    <t>Pontuação accessMonitor</t>
  </si>
  <si>
    <t>Data</t>
  </si>
  <si>
    <t>URL</t>
  </si>
  <si>
    <t>Diretório de Serviços</t>
  </si>
  <si>
    <t>2026-03-26 14:35:17</t>
  </si>
  <si>
    <t>Escolas, Educação e Cultura</t>
  </si>
  <si>
    <t>Personalizar cookies</t>
  </si>
  <si>
    <t>2026-03-26 14:36:26</t>
  </si>
  <si>
    <t>Perguntas Frequentes</t>
  </si>
  <si>
    <t>Preciso de ajuda</t>
  </si>
  <si>
    <t>Sugestões, Reclamações, Elogios</t>
  </si>
  <si>
    <t>Averbamentos e Certidões</t>
  </si>
  <si>
    <t>Todos os serviços relacionados com: Associações</t>
  </si>
  <si>
    <t>Todos os serviços relacionados com: Coletividades</t>
  </si>
  <si>
    <t>Todos os serviços relacionados com: Comissões Fabriqueiras</t>
  </si>
  <si>
    <t>Todos os serviços relacionados com: Cooperativas</t>
  </si>
  <si>
    <t>Todos os serviços relacionados com: Fundações</t>
  </si>
  <si>
    <t>Todos os serviços relacionados com: Instituições Particulares de Solidariedade Social</t>
  </si>
  <si>
    <t>Todos os serviços relacionados com: apoio</t>
  </si>
  <si>
    <t>Todos os serviços relacionados com: concessão de benefícios públicos</t>
  </si>
  <si>
    <t>Trânsito e Estacionamento</t>
  </si>
  <si>
    <t>Diversos Urbanismo</t>
  </si>
  <si>
    <t>Todos os serviços que pode Consultar</t>
  </si>
  <si>
    <t>Todos os serviços que pode Pedir</t>
  </si>
  <si>
    <t>Todos os serviços relacionados com: Autorização para interrupção/condicionamento de trânsito</t>
  </si>
  <si>
    <t>Todos os serviços relacionados com: Certidão da Boa Execução das Obras de Urbanização</t>
  </si>
  <si>
    <t>Todos os serviços relacionados com: Certidão de Inclusão em Zona Urbana Consolidada</t>
  </si>
  <si>
    <t>Todos os serviços relacionados com: Zona Urbana Consolidada</t>
  </si>
  <si>
    <t>Todos os serviços relacionados com: boa execução obras urbanização</t>
  </si>
  <si>
    <t>Todos os serviços relacionados com: caução</t>
  </si>
  <si>
    <t>Todos os serviços relacionados com: certidão</t>
  </si>
  <si>
    <t>Todos os serviços relacionados com: condicionamento trânsito</t>
  </si>
  <si>
    <t>Todos os serviços relacionados com: constituição propriedade horizontal</t>
  </si>
  <si>
    <t>Todos os serviços relacionados com: devolução caução</t>
  </si>
  <si>
    <t>Todos os serviços relacionados com: divisionamento em propriedade horizontal</t>
  </si>
  <si>
    <t>Todos os serviços relacionados com: espetáculo</t>
  </si>
  <si>
    <t>Todos os serviços relacionados com: espetáculos de natureza artística</t>
  </si>
  <si>
    <t>Todos os serviços relacionados com: frações</t>
  </si>
  <si>
    <t>Todos os serviços relacionados com: garantia correta execução dos trabalhos</t>
  </si>
  <si>
    <t>Todos os serviços relacionados com: interrupção trânsito</t>
  </si>
  <si>
    <t>Todos os serviços relacionados com: mera comunicação prévia</t>
  </si>
  <si>
    <t>Todos os serviços relacionados com: ph</t>
  </si>
  <si>
    <t>Todos os serviços relacionados com: restituição caução</t>
  </si>
  <si>
    <t>Todos os serviços relacionados com: rmue</t>
  </si>
  <si>
    <t>Todos os serviços de A a Z</t>
  </si>
  <si>
    <t>Acessibilidade</t>
  </si>
  <si>
    <t>Avisos Legais</t>
  </si>
  <si>
    <t>Contactos</t>
  </si>
  <si>
    <t>Todos os serviços que pode Pagar</t>
  </si>
  <si>
    <t>Todos os serviços sugeridos para si</t>
  </si>
  <si>
    <t>Ficha Técnica</t>
  </si>
  <si>
    <t>Mapa do Site</t>
  </si>
  <si>
    <t>Política de Cookies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</si>
</sst>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164" fontId="0" fillId="0" borderId="0" xfId="0" applyNumberFormat="1"/>
    <xf numFmtId="0" fontId="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tabSelected="1" zoomScaleNormal="100" zoomScaleSheetLayoutView="100" workbookViewId="0">
      <selection activeCell="B31" sqref="B31"/>
    </sheetView>
  </sheetViews>
  <sheetFormatPr baseColWidth="10" defaultColWidth="8.83203125" defaultRowHeight="15" x14ac:dyDescent="0.2"/>
  <cols>
    <col min="1" max="1" width="86.6640625" bestFit="1" customWidth="1"/>
    <col min="2" max="2" width="24.5" bestFit="1" customWidth="1"/>
    <col min="3" max="3" width="19.5" bestFit="1" customWidth="1"/>
    <col min="4" max="4" width="181.6640625" bestFit="1" customWidth="1"/>
  </cols>
  <sheetData>
    <row r="1" spans="1:4" x14ac:dyDescent="0.2">
      <c r="A1" s="1" t="s">
        <v>0</v>
      </c>
      <c r="B1">
        <f>COUNT(B5:B78)</f>
        <v>74</v>
      </c>
    </row>
    <row r="2" spans="1:4" x14ac:dyDescent="0.2">
      <c r="B2" s="2">
        <f>AVERAGE(B5:B78)</f>
        <v>9.467567567567567</v>
      </c>
    </row>
    <row r="4" spans="1:4" s="1" customFormat="1" x14ac:dyDescent="0.2">
      <c r="A4" s="1" t="s">
        <v>1</v>
      </c>
      <c r="B4" s="1" t="s">
        <v>2</v>
      </c>
      <c r="C4" s="1" t="s">
        <v>3</v>
      </c>
      <c r="D4" s="1" t="s">
        <v>4</v>
      </c>
    </row>
    <row r="5" spans="1:4" x14ac:dyDescent="0.2">
      <c r="A5" t="s">
        <v>5</v>
      </c>
      <c r="B5">
        <v>9</v>
      </c>
      <c r="C5" t="s">
        <v>6</v>
      </c>
      <c r="D5" t="str">
        <f>HYPERLINK("https://diretorio.cm-maia.pt/diretorio-de-servicos/directorio_de_servicos/diretorio-de-servicos","https://diretorio.cm-maia.pt/diretorio-de-servicos/directorio_de_servicos/diretorio-de-servicos")</f>
        <v>https://diretorio.cm-maia.pt/diretorio-de-servicos/directorio_de_servicos/diretorio-de-servicos</v>
      </c>
    </row>
    <row r="6" spans="1:4" x14ac:dyDescent="0.2">
      <c r="A6" t="s">
        <v>10</v>
      </c>
      <c r="B6">
        <v>9</v>
      </c>
      <c r="C6" t="s">
        <v>9</v>
      </c>
      <c r="D6" t="str">
        <f>HYPERLINK("https://diretorio.cm-maia.pt/perguntas-frequentes-57","https://diretorio.cm-maia.pt/perguntas-frequentes-57")</f>
        <v>https://diretorio.cm-maia.pt/perguntas-frequentes-57</v>
      </c>
    </row>
    <row r="7" spans="1:4" x14ac:dyDescent="0.2">
      <c r="A7" t="s">
        <v>11</v>
      </c>
      <c r="B7">
        <v>9</v>
      </c>
      <c r="C7" t="s">
        <v>9</v>
      </c>
      <c r="D7" t="str">
        <f>HYPERLINK("https://diretorio.cm-maia.pt/preciso-de-ajuda","https://diretorio.cm-maia.pt/preciso-de-ajuda")</f>
        <v>https://diretorio.cm-maia.pt/preciso-de-ajuda</v>
      </c>
    </row>
    <row r="8" spans="1:4" x14ac:dyDescent="0.2">
      <c r="A8" t="s">
        <v>11</v>
      </c>
      <c r="B8">
        <v>9</v>
      </c>
      <c r="C8" t="s">
        <v>9</v>
      </c>
      <c r="D8" t="str">
        <f>HYPERLINK("https://diretorio.cm-maia.pt/preciso-de-ajuda?","https://diretorio.cm-maia.pt/preciso-de-ajuda?")</f>
        <v>https://diretorio.cm-maia.pt/preciso-de-ajuda?</v>
      </c>
    </row>
    <row r="9" spans="1:4" x14ac:dyDescent="0.2">
      <c r="A9" t="s">
        <v>12</v>
      </c>
      <c r="B9">
        <v>9</v>
      </c>
      <c r="C9" t="s">
        <v>9</v>
      </c>
      <c r="D9" t="str">
        <f>HYPERLINK("https://diretorio.cm-maia.pt/sugestoes-reclamacoes-elogios","https://diretorio.cm-maia.pt/sugestoes-reclamacoes-elogios")</f>
        <v>https://diretorio.cm-maia.pt/sugestoes-reclamacoes-elogios</v>
      </c>
    </row>
    <row r="10" spans="1:4" x14ac:dyDescent="0.2">
      <c r="A10" t="s">
        <v>5</v>
      </c>
      <c r="B10">
        <v>9.1</v>
      </c>
      <c r="C10" t="s">
        <v>6</v>
      </c>
      <c r="D10" t="str">
        <f>HYPERLINK("https://diretorio.cm-maia.pt/","https://diretorio.cm-maia.pt/")</f>
        <v>https://diretorio.cm-maia.pt/</v>
      </c>
    </row>
    <row r="11" spans="1:4" x14ac:dyDescent="0.2">
      <c r="A11" t="s">
        <v>13</v>
      </c>
      <c r="B11">
        <v>9.1</v>
      </c>
      <c r="C11" t="s">
        <v>6</v>
      </c>
      <c r="D11" t="str">
        <f>HYPERLINK("https://diretorio.cm-maia.pt/diretorio-de-servicos/directorio_de_servicos/urbanismo/averbamentos-e-certidoes","https://diretorio.cm-maia.pt/diretorio-de-servicos/directorio_de_servicos/urbanismo/averbamentos-e-certidoes")</f>
        <v>https://diretorio.cm-maia.pt/diretorio-de-servicos/directorio_de_servicos/urbanismo/averbamentos-e-certidoes</v>
      </c>
    </row>
    <row r="12" spans="1:4" x14ac:dyDescent="0.2">
      <c r="A12" t="s">
        <v>14</v>
      </c>
      <c r="B12">
        <v>9.1</v>
      </c>
      <c r="C12" t="s">
        <v>6</v>
      </c>
      <c r="D12" t="str">
        <f>HYPERLINK("https://diretorio.cm-maia.pt/diretorio-de-servicos/directorio_de_servicos?tag=Associa%C3%A7%C3%B5es","https://diretorio.cm-maia.pt/diretorio-de-servicos/directorio_de_servicos?tag=Associa%C3%A7%C3%B5es")</f>
        <v>https://diretorio.cm-maia.pt/diretorio-de-servicos/directorio_de_servicos?tag=Associa%C3%A7%C3%B5es</v>
      </c>
    </row>
    <row r="13" spans="1:4" x14ac:dyDescent="0.2">
      <c r="A13" t="s">
        <v>15</v>
      </c>
      <c r="B13">
        <v>9.1</v>
      </c>
      <c r="C13" t="s">
        <v>6</v>
      </c>
      <c r="D13" t="str">
        <f>HYPERLINK("https://diretorio.cm-maia.pt/diretorio-de-servicos/directorio_de_servicos?tag=Coletividades","https://diretorio.cm-maia.pt/diretorio-de-servicos/directorio_de_servicos?tag=Coletividades")</f>
        <v>https://diretorio.cm-maia.pt/diretorio-de-servicos/directorio_de_servicos?tag=Coletividades</v>
      </c>
    </row>
    <row r="14" spans="1:4" x14ac:dyDescent="0.2">
      <c r="A14" t="s">
        <v>16</v>
      </c>
      <c r="B14">
        <v>9.1</v>
      </c>
      <c r="C14" t="s">
        <v>6</v>
      </c>
      <c r="D14" t="str">
        <f>HYPERLINK("https://diretorio.cm-maia.pt/diretorio-de-servicos/directorio_de_servicos?tag=Comiss%C3%B5es%20Fabriqueiras","https://diretorio.cm-maia.pt/diretorio-de-servicos/directorio_de_servicos?tag=Comiss%C3%B5es%20Fabriqueiras")</f>
        <v>https://diretorio.cm-maia.pt/diretorio-de-servicos/directorio_de_servicos?tag=Comiss%C3%B5es%20Fabriqueiras</v>
      </c>
    </row>
    <row r="15" spans="1:4" x14ac:dyDescent="0.2">
      <c r="A15" t="s">
        <v>17</v>
      </c>
      <c r="B15">
        <v>9.1</v>
      </c>
      <c r="C15" t="s">
        <v>6</v>
      </c>
      <c r="D15" t="str">
        <f>HYPERLINK("https://diretorio.cm-maia.pt/diretorio-de-servicos/directorio_de_servicos?tag=Cooperativas","https://diretorio.cm-maia.pt/diretorio-de-servicos/directorio_de_servicos?tag=Cooperativas")</f>
        <v>https://diretorio.cm-maia.pt/diretorio-de-servicos/directorio_de_servicos?tag=Cooperativas</v>
      </c>
    </row>
    <row r="16" spans="1:4" x14ac:dyDescent="0.2">
      <c r="A16" t="s">
        <v>18</v>
      </c>
      <c r="B16">
        <v>9.1</v>
      </c>
      <c r="C16" t="s">
        <v>6</v>
      </c>
      <c r="D16" t="str">
        <f>HYPERLINK("https://diretorio.cm-maia.pt/diretorio-de-servicos/directorio_de_servicos?tag=Funda%C3%A7%C3%B5es","https://diretorio.cm-maia.pt/diretorio-de-servicos/directorio_de_servicos?tag=Funda%C3%A7%C3%B5es")</f>
        <v>https://diretorio.cm-maia.pt/diretorio-de-servicos/directorio_de_servicos?tag=Funda%C3%A7%C3%B5es</v>
      </c>
    </row>
    <row r="17" spans="1:4" x14ac:dyDescent="0.2">
      <c r="A17" t="s">
        <v>19</v>
      </c>
      <c r="B17">
        <v>9.1</v>
      </c>
      <c r="C17" t="s">
        <v>6</v>
      </c>
      <c r="D17" t="str">
        <f>HYPERLINK("https://diretorio.cm-maia.pt/diretorio-de-servicos/directorio_de_servicos?tag=Institui%C3%A7%C3%B5es%20Particulares%20de%20Solidariedade%20Social","https://diretorio.cm-maia.pt/diretorio-de-servicos/directorio_de_servicos?tag=Institui%C3%A7%C3%B5es%20Particulares%20de%20Solidariedade%20Social")</f>
        <v>https://diretorio.cm-maia.pt/diretorio-de-servicos/directorio_de_servicos?tag=Institui%C3%A7%C3%B5es%20Particulares%20de%20Solidariedade%20Social</v>
      </c>
    </row>
    <row r="18" spans="1:4" x14ac:dyDescent="0.2">
      <c r="A18" t="s">
        <v>20</v>
      </c>
      <c r="B18">
        <v>9.1</v>
      </c>
      <c r="C18" t="s">
        <v>9</v>
      </c>
      <c r="D18" t="str">
        <f>HYPERLINK("https://diretorio.cm-maia.pt/diretorio-de-servicos/directorio_de_servicos?tag=apoio","https://diretorio.cm-maia.pt/diretorio-de-servicos/directorio_de_servicos?tag=apoio")</f>
        <v>https://diretorio.cm-maia.pt/diretorio-de-servicos/directorio_de_servicos?tag=apoio</v>
      </c>
    </row>
    <row r="19" spans="1:4" x14ac:dyDescent="0.2">
      <c r="A19" t="s">
        <v>21</v>
      </c>
      <c r="B19">
        <v>9.1</v>
      </c>
      <c r="C19" t="s">
        <v>9</v>
      </c>
      <c r="D19" t="str">
        <f>HYPERLINK("https://diretorio.cm-maia.pt/diretorio-de-servicos/directorio_de_servicos?tag=concess%C3%A3o%20de%20benef%C3%ADcios%20p%C3%BAblicos","https://diretorio.cm-maia.pt/diretorio-de-servicos/directorio_de_servicos?tag=concess%C3%A3o%20de%20benef%C3%ADcios%20p%C3%BAblicos")</f>
        <v>https://diretorio.cm-maia.pt/diretorio-de-servicos/directorio_de_servicos?tag=concess%C3%A3o%20de%20benef%C3%ADcios%20p%C3%BAblicos</v>
      </c>
    </row>
    <row r="20" spans="1:4" x14ac:dyDescent="0.2">
      <c r="A20" t="s">
        <v>22</v>
      </c>
      <c r="B20">
        <v>9.1999999999999993</v>
      </c>
      <c r="C20" t="s">
        <v>6</v>
      </c>
      <c r="D20" t="str">
        <f>HYPERLINK("https://diretorio.cm-maia.pt/diretorio-de-servicos/directorio_de_servicos/transito-e-estacionamento","https://diretorio.cm-maia.pt/diretorio-de-servicos/directorio_de_servicos/transito-e-estacionamento")</f>
        <v>https://diretorio.cm-maia.pt/diretorio-de-servicos/directorio_de_servicos/transito-e-estacionamento</v>
      </c>
    </row>
    <row r="21" spans="1:4" x14ac:dyDescent="0.2">
      <c r="A21" t="s">
        <v>23</v>
      </c>
      <c r="B21">
        <v>9.1999999999999993</v>
      </c>
      <c r="C21" t="s">
        <v>6</v>
      </c>
      <c r="D21" t="str">
        <f>HYPERLINK("https://diretorio.cm-maia.pt/diretorio-de-servicos/directorio_de_servicos/urbanismo/diversos-urbanismo","https://diretorio.cm-maia.pt/diretorio-de-servicos/directorio_de_servicos/urbanismo/diversos-urbanismo")</f>
        <v>https://diretorio.cm-maia.pt/diretorio-de-servicos/directorio_de_servicos/urbanismo/diversos-urbanismo</v>
      </c>
    </row>
    <row r="22" spans="1:4" x14ac:dyDescent="0.2">
      <c r="A22" t="s">
        <v>24</v>
      </c>
      <c r="B22">
        <v>9.1999999999999993</v>
      </c>
      <c r="C22" t="s">
        <v>6</v>
      </c>
      <c r="D22" t="str">
        <f>HYPERLINK("https://diretorio.cm-maia.pt/diretorio-de-servicos/directorio_de_servicos?service_action_id=1","https://diretorio.cm-maia.pt/diretorio-de-servicos/directorio_de_servicos?service_action_id=1")</f>
        <v>https://diretorio.cm-maia.pt/diretorio-de-servicos/directorio_de_servicos?service_action_id=1</v>
      </c>
    </row>
    <row r="23" spans="1:4" x14ac:dyDescent="0.2">
      <c r="A23" t="s">
        <v>25</v>
      </c>
      <c r="B23">
        <v>9.1999999999999993</v>
      </c>
      <c r="C23" t="s">
        <v>6</v>
      </c>
      <c r="D23" t="str">
        <f>HYPERLINK("https://diretorio.cm-maia.pt/diretorio-de-servicos/directorio_de_servicos?service_action_id=2","https://diretorio.cm-maia.pt/diretorio-de-servicos/directorio_de_servicos?service_action_id=2")</f>
        <v>https://diretorio.cm-maia.pt/diretorio-de-servicos/directorio_de_servicos?service_action_id=2</v>
      </c>
    </row>
    <row r="24" spans="1:4" x14ac:dyDescent="0.2">
      <c r="A24" t="s">
        <v>26</v>
      </c>
      <c r="B24">
        <v>9.1999999999999993</v>
      </c>
      <c r="C24" t="s">
        <v>6</v>
      </c>
      <c r="D24" t="str">
        <f>HYPERLINK("https://diretorio.cm-maia.pt/diretorio-de-servicos/directorio_de_servicos?tag=Autoriza%C3%A7%C3%A3o%20para%20interrup%C3%A7%C3%A3o/condicionamento%20de%20tr%C3%A2nsito","https://diretorio.cm-maia.pt/diretorio-de-servicos/directorio_de_servicos?tag=Autoriza%C3%A7%C3%A3o%20para%20interrup%C3%A7%C3%A3o/condicionamento%20de%20tr%C3%A2nsito")</f>
        <v>https://diretorio.cm-maia.pt/diretorio-de-servicos/directorio_de_servicos?tag=Autoriza%C3%A7%C3%A3o%20para%20interrup%C3%A7%C3%A3o/condicionamento%20de%20tr%C3%A2nsito</v>
      </c>
    </row>
    <row r="25" spans="1:4" x14ac:dyDescent="0.2">
      <c r="A25" t="s">
        <v>27</v>
      </c>
      <c r="B25">
        <v>9.1999999999999993</v>
      </c>
      <c r="C25" t="s">
        <v>6</v>
      </c>
      <c r="D25" t="str">
        <f>HYPERLINK("https://diretorio.cm-maia.pt/diretorio-de-servicos/directorio_de_servicos?tag=Certid%C3%A3o%20da%20Boa%20Execu%C3%A7%C3%A3o%20das%20Obras%20de%20Urbaniza%C3%A7%C3%A3o","https://diretorio.cm-maia.pt/diretorio-de-servicos/directorio_de_servicos?tag=Certid%C3%A3o%20da%20Boa%20Execu%C3%A7%C3%A3o%20das%20Obras%20de%20Urbaniza%C3%A7%C3%A3o")</f>
        <v>https://diretorio.cm-maia.pt/diretorio-de-servicos/directorio_de_servicos?tag=Certid%C3%A3o%20da%20Boa%20Execu%C3%A7%C3%A3o%20das%20Obras%20de%20Urbaniza%C3%A7%C3%A3o</v>
      </c>
    </row>
    <row r="26" spans="1:4" x14ac:dyDescent="0.2">
      <c r="A26" t="s">
        <v>28</v>
      </c>
      <c r="B26">
        <v>9.1999999999999993</v>
      </c>
      <c r="C26" t="s">
        <v>6</v>
      </c>
      <c r="D26" t="str">
        <f>HYPERLINK("https://diretorio.cm-maia.pt/diretorio-de-servicos/directorio_de_servicos?tag=Certid%C3%A3o%20de%20Inclus%C3%A3o%20em%20Zona%20Urbana%20Consolidada","https://diretorio.cm-maia.pt/diretorio-de-servicos/directorio_de_servicos?tag=Certid%C3%A3o%20de%20Inclus%C3%A3o%20em%20Zona%20Urbana%20Consolidada")</f>
        <v>https://diretorio.cm-maia.pt/diretorio-de-servicos/directorio_de_servicos?tag=Certid%C3%A3o%20de%20Inclus%C3%A3o%20em%20Zona%20Urbana%20Consolidada</v>
      </c>
    </row>
    <row r="27" spans="1:4" x14ac:dyDescent="0.2">
      <c r="A27" t="s">
        <v>29</v>
      </c>
      <c r="B27">
        <v>9.1999999999999993</v>
      </c>
      <c r="C27" t="s">
        <v>6</v>
      </c>
      <c r="D27" t="str">
        <f>HYPERLINK("https://diretorio.cm-maia.pt/diretorio-de-servicos/directorio_de_servicos?tag=Zona%20Urbana%20Consolidada","https://diretorio.cm-maia.pt/diretorio-de-servicos/directorio_de_servicos?tag=Zona%20Urbana%20Consolidada")</f>
        <v>https://diretorio.cm-maia.pt/diretorio-de-servicos/directorio_de_servicos?tag=Zona%20Urbana%20Consolidada</v>
      </c>
    </row>
    <row r="28" spans="1:4" x14ac:dyDescent="0.2">
      <c r="A28" t="s">
        <v>30</v>
      </c>
      <c r="B28">
        <v>9.1999999999999993</v>
      </c>
      <c r="C28" t="s">
        <v>9</v>
      </c>
      <c r="D28" t="str">
        <f>HYPERLINK("https://diretorio.cm-maia.pt/diretorio-de-servicos/directorio_de_servicos?tag=boa%20execu%C3%A7%C3%A3o%20obras%20urbaniza%C3%A7%C3%A3o","https://diretorio.cm-maia.pt/diretorio-de-servicos/directorio_de_servicos?tag=boa%20execu%C3%A7%C3%A3o%20obras%20urbaniza%C3%A7%C3%A3o")</f>
        <v>https://diretorio.cm-maia.pt/diretorio-de-servicos/directorio_de_servicos?tag=boa%20execu%C3%A7%C3%A3o%20obras%20urbaniza%C3%A7%C3%A3o</v>
      </c>
    </row>
    <row r="29" spans="1:4" x14ac:dyDescent="0.2">
      <c r="A29" t="s">
        <v>31</v>
      </c>
      <c r="B29">
        <v>9.1999999999999993</v>
      </c>
      <c r="C29" t="s">
        <v>9</v>
      </c>
      <c r="D29" t="str">
        <f>HYPERLINK("https://diretorio.cm-maia.pt/diretorio-de-servicos/directorio_de_servicos?tag=cau%C3%A7%C3%A3o","https://diretorio.cm-maia.pt/diretorio-de-servicos/directorio_de_servicos?tag=cau%C3%A7%C3%A3o")</f>
        <v>https://diretorio.cm-maia.pt/diretorio-de-servicos/directorio_de_servicos?tag=cau%C3%A7%C3%A3o</v>
      </c>
    </row>
    <row r="30" spans="1:4" x14ac:dyDescent="0.2">
      <c r="A30" t="s">
        <v>32</v>
      </c>
      <c r="B30">
        <v>9.1999999999999993</v>
      </c>
      <c r="C30" t="s">
        <v>9</v>
      </c>
      <c r="D30" t="str">
        <f>HYPERLINK("https://diretorio.cm-maia.pt/diretorio-de-servicos/directorio_de_servicos?tag=certid%C3%A3o","https://diretorio.cm-maia.pt/diretorio-de-servicos/directorio_de_servicos?tag=certid%C3%A3o")</f>
        <v>https://diretorio.cm-maia.pt/diretorio-de-servicos/directorio_de_servicos?tag=certid%C3%A3o</v>
      </c>
    </row>
    <row r="31" spans="1:4" x14ac:dyDescent="0.2">
      <c r="A31" t="s">
        <v>33</v>
      </c>
      <c r="B31">
        <v>9.1999999999999993</v>
      </c>
      <c r="C31" t="s">
        <v>9</v>
      </c>
      <c r="D31" t="str">
        <f>HYPERLINK("https://diretorio.cm-maia.pt/diretorio-de-servicos/directorio_de_servicos?tag=condicionamento%20tr%C3%A2nsito","https://diretorio.cm-maia.pt/diretorio-de-servicos/directorio_de_servicos?tag=condicionamento%20tr%C3%A2nsito")</f>
        <v>https://diretorio.cm-maia.pt/diretorio-de-servicos/directorio_de_servicos?tag=condicionamento%20tr%C3%A2nsito</v>
      </c>
    </row>
    <row r="32" spans="1:4" x14ac:dyDescent="0.2">
      <c r="A32" t="s">
        <v>34</v>
      </c>
      <c r="B32">
        <v>9.1999999999999993</v>
      </c>
      <c r="C32" t="s">
        <v>9</v>
      </c>
      <c r="D32" t="str">
        <f>HYPERLINK("https://diretorio.cm-maia.pt/diretorio-de-servicos/directorio_de_servicos?tag=constitui%C3%A7%C3%A3o%20propriedade%20horizontal","https://diretorio.cm-maia.pt/diretorio-de-servicos/directorio_de_servicos?tag=constitui%C3%A7%C3%A3o%20propriedade%20horizontal")</f>
        <v>https://diretorio.cm-maia.pt/diretorio-de-servicos/directorio_de_servicos?tag=constitui%C3%A7%C3%A3o%20propriedade%20horizontal</v>
      </c>
    </row>
    <row r="33" spans="1:4" x14ac:dyDescent="0.2">
      <c r="A33" t="s">
        <v>35</v>
      </c>
      <c r="B33">
        <v>9.1999999999999993</v>
      </c>
      <c r="C33" t="s">
        <v>9</v>
      </c>
      <c r="D33" t="str">
        <f>HYPERLINK("https://diretorio.cm-maia.pt/diretorio-de-servicos/directorio_de_servicos?tag=devolu%C3%A7%C3%A3o%20cau%C3%A7%C3%A3o","https://diretorio.cm-maia.pt/diretorio-de-servicos/directorio_de_servicos?tag=devolu%C3%A7%C3%A3o%20cau%C3%A7%C3%A3o")</f>
        <v>https://diretorio.cm-maia.pt/diretorio-de-servicos/directorio_de_servicos?tag=devolu%C3%A7%C3%A3o%20cau%C3%A7%C3%A3o</v>
      </c>
    </row>
    <row r="34" spans="1:4" x14ac:dyDescent="0.2">
      <c r="A34" t="s">
        <v>36</v>
      </c>
      <c r="B34">
        <v>9.1999999999999993</v>
      </c>
      <c r="C34" t="s">
        <v>9</v>
      </c>
      <c r="D34" t="str">
        <f>HYPERLINK("https://diretorio.cm-maia.pt/diretorio-de-servicos/directorio_de_servicos?tag=divisionamento%20em%20propriedade%20horizontal","https://diretorio.cm-maia.pt/diretorio-de-servicos/directorio_de_servicos?tag=divisionamento%20em%20propriedade%20horizontal")</f>
        <v>https://diretorio.cm-maia.pt/diretorio-de-servicos/directorio_de_servicos?tag=divisionamento%20em%20propriedade%20horizontal</v>
      </c>
    </row>
    <row r="35" spans="1:4" x14ac:dyDescent="0.2">
      <c r="A35" t="s">
        <v>37</v>
      </c>
      <c r="B35">
        <v>9.1999999999999993</v>
      </c>
      <c r="C35" t="s">
        <v>9</v>
      </c>
      <c r="D35" t="str">
        <f>HYPERLINK("https://diretorio.cm-maia.pt/diretorio-de-servicos/directorio_de_servicos?tag=espet%C3%A1culo","https://diretorio.cm-maia.pt/diretorio-de-servicos/directorio_de_servicos?tag=espet%C3%A1culo")</f>
        <v>https://diretorio.cm-maia.pt/diretorio-de-servicos/directorio_de_servicos?tag=espet%C3%A1culo</v>
      </c>
    </row>
    <row r="36" spans="1:4" x14ac:dyDescent="0.2">
      <c r="A36" t="s">
        <v>38</v>
      </c>
      <c r="B36">
        <v>9.1999999999999993</v>
      </c>
      <c r="C36" t="s">
        <v>9</v>
      </c>
      <c r="D36" t="str">
        <f>HYPERLINK("https://diretorio.cm-maia.pt/diretorio-de-servicos/directorio_de_servicos?tag=espet%C3%A1culos%20de%20natureza%20art%C3%ADstica","https://diretorio.cm-maia.pt/diretorio-de-servicos/directorio_de_servicos?tag=espet%C3%A1culos%20de%20natureza%20art%C3%ADstica")</f>
        <v>https://diretorio.cm-maia.pt/diretorio-de-servicos/directorio_de_servicos?tag=espet%C3%A1culos%20de%20natureza%20art%C3%ADstica</v>
      </c>
    </row>
    <row r="37" spans="1:4" x14ac:dyDescent="0.2">
      <c r="A37" t="s">
        <v>39</v>
      </c>
      <c r="B37">
        <v>9.1999999999999993</v>
      </c>
      <c r="C37" t="s">
        <v>9</v>
      </c>
      <c r="D37" t="str">
        <f>HYPERLINK("https://diretorio.cm-maia.pt/diretorio-de-servicos/directorio_de_servicos?tag=fra%C3%A7%C3%B5es","https://diretorio.cm-maia.pt/diretorio-de-servicos/directorio_de_servicos?tag=fra%C3%A7%C3%B5es")</f>
        <v>https://diretorio.cm-maia.pt/diretorio-de-servicos/directorio_de_servicos?tag=fra%C3%A7%C3%B5es</v>
      </c>
    </row>
    <row r="38" spans="1:4" x14ac:dyDescent="0.2">
      <c r="A38" t="s">
        <v>40</v>
      </c>
      <c r="B38">
        <v>9.1999999999999993</v>
      </c>
      <c r="C38" t="s">
        <v>9</v>
      </c>
      <c r="D38" t="str">
        <f>HYPERLINK("https://diretorio.cm-maia.pt/diretorio-de-servicos/directorio_de_servicos?tag=garantia%20correta%20execu%C3%A7%C3%A3o%20dos%20trabalhos","https://diretorio.cm-maia.pt/diretorio-de-servicos/directorio_de_servicos?tag=garantia%20correta%20execu%C3%A7%C3%A3o%20dos%20trabalhos")</f>
        <v>https://diretorio.cm-maia.pt/diretorio-de-servicos/directorio_de_servicos?tag=garantia%20correta%20execu%C3%A7%C3%A3o%20dos%20trabalhos</v>
      </c>
    </row>
    <row r="39" spans="1:4" x14ac:dyDescent="0.2">
      <c r="A39" t="s">
        <v>41</v>
      </c>
      <c r="B39">
        <v>9.1999999999999993</v>
      </c>
      <c r="C39" t="s">
        <v>9</v>
      </c>
      <c r="D39" t="str">
        <f>HYPERLINK("https://diretorio.cm-maia.pt/diretorio-de-servicos/directorio_de_servicos?tag=interrup%C3%A7%C3%A3o%20tr%C3%A2nsito","https://diretorio.cm-maia.pt/diretorio-de-servicos/directorio_de_servicos?tag=interrup%C3%A7%C3%A3o%20tr%C3%A2nsito")</f>
        <v>https://diretorio.cm-maia.pt/diretorio-de-servicos/directorio_de_servicos?tag=interrup%C3%A7%C3%A3o%20tr%C3%A2nsito</v>
      </c>
    </row>
    <row r="40" spans="1:4" x14ac:dyDescent="0.2">
      <c r="A40" t="s">
        <v>42</v>
      </c>
      <c r="B40">
        <v>9.1999999999999993</v>
      </c>
      <c r="C40" t="s">
        <v>9</v>
      </c>
      <c r="D40" t="str">
        <f>HYPERLINK("https://diretorio.cm-maia.pt/diretorio-de-servicos/directorio_de_servicos?tag=mera%20comunica%C3%A7%C3%A3o%20pr%C3%A9via","https://diretorio.cm-maia.pt/diretorio-de-servicos/directorio_de_servicos?tag=mera%20comunica%C3%A7%C3%A3o%20pr%C3%A9via")</f>
        <v>https://diretorio.cm-maia.pt/diretorio-de-servicos/directorio_de_servicos?tag=mera%20comunica%C3%A7%C3%A3o%20pr%C3%A9via</v>
      </c>
    </row>
    <row r="41" spans="1:4" x14ac:dyDescent="0.2">
      <c r="A41" t="s">
        <v>43</v>
      </c>
      <c r="B41">
        <v>9.1999999999999993</v>
      </c>
      <c r="C41" t="s">
        <v>9</v>
      </c>
      <c r="D41" t="str">
        <f>HYPERLINK("https://diretorio.cm-maia.pt/diretorio-de-servicos/directorio_de_servicos?tag=ph","https://diretorio.cm-maia.pt/diretorio-de-servicos/directorio_de_servicos?tag=ph")</f>
        <v>https://diretorio.cm-maia.pt/diretorio-de-servicos/directorio_de_servicos?tag=ph</v>
      </c>
    </row>
    <row r="42" spans="1:4" x14ac:dyDescent="0.2">
      <c r="A42" t="s">
        <v>44</v>
      </c>
      <c r="B42">
        <v>9.1999999999999993</v>
      </c>
      <c r="C42" t="s">
        <v>9</v>
      </c>
      <c r="D42" t="str">
        <f>HYPERLINK("https://diretorio.cm-maia.pt/diretorio-de-servicos/directorio_de_servicos?tag=restitui%C3%A7%C3%A3o%20cau%C3%A7%C3%A3o","https://diretorio.cm-maia.pt/diretorio-de-servicos/directorio_de_servicos?tag=restitui%C3%A7%C3%A3o%20cau%C3%A7%C3%A3o")</f>
        <v>https://diretorio.cm-maia.pt/diretorio-de-servicos/directorio_de_servicos?tag=restitui%C3%A7%C3%A3o%20cau%C3%A7%C3%A3o</v>
      </c>
    </row>
    <row r="43" spans="1:4" x14ac:dyDescent="0.2">
      <c r="A43" t="s">
        <v>45</v>
      </c>
      <c r="B43">
        <v>9.1999999999999993</v>
      </c>
      <c r="C43" t="s">
        <v>9</v>
      </c>
      <c r="D43" t="str">
        <f>HYPERLINK("https://diretorio.cm-maia.pt/diretorio-de-servicos/directorio_de_servicos?tag=rmue","https://diretorio.cm-maia.pt/diretorio-de-servicos/directorio_de_servicos?tag=rmue")</f>
        <v>https://diretorio.cm-maia.pt/diretorio-de-servicos/directorio_de_servicos?tag=rmue</v>
      </c>
    </row>
    <row r="44" spans="1:4" x14ac:dyDescent="0.2">
      <c r="A44" t="s">
        <v>46</v>
      </c>
      <c r="B44">
        <v>9.1999999999999993</v>
      </c>
      <c r="C44" t="s">
        <v>9</v>
      </c>
      <c r="D44" t="str">
        <f>HYPERLINK("https://diretorio.cm-maia.pt/todos-os-servicos-de-a-a-z","https://diretorio.cm-maia.pt/todos-os-servicos-de-a-a-z")</f>
        <v>https://diretorio.cm-maia.pt/todos-os-servicos-de-a-a-z</v>
      </c>
    </row>
    <row r="45" spans="1:4" x14ac:dyDescent="0.2">
      <c r="A45" t="s">
        <v>7</v>
      </c>
      <c r="B45">
        <v>9.5</v>
      </c>
      <c r="C45" t="s">
        <v>6</v>
      </c>
      <c r="D45" t="str">
        <f>HYPERLINK("https://diretorio.cm-maia.pt/diretorio-de-servicos/directorio_de_servicos/escolas-educacao-e-cultura","https://diretorio.cm-maia.pt/diretorio-de-servicos/directorio_de_servicos/escolas-educacao-e-cultura")</f>
        <v>https://diretorio.cm-maia.pt/diretorio-de-servicos/directorio_de_servicos/escolas-educacao-e-cultura</v>
      </c>
    </row>
    <row r="46" spans="1:4" x14ac:dyDescent="0.2">
      <c r="A46" t="s">
        <v>5</v>
      </c>
      <c r="B46">
        <v>9.6</v>
      </c>
      <c r="C46" t="s">
        <v>6</v>
      </c>
      <c r="D46" t="str">
        <f>HYPERLINK("https://diretorio.cm-maia.pt/diretorio-de-servicos/directorio_de_servicos/pretendo-organizar-um-evento-procissao-prova-desportiva-festa-popular-etc-o-que-devo-fazer","https://diretorio.cm-maia.pt/diretorio-de-servicos/directorio_de_servicos/pretendo-organizar-um-evento-procissao-prova-desportiva-festa-popular-etc-o-que-devo-fazer")</f>
        <v>https://diretorio.cm-maia.pt/diretorio-de-servicos/directorio_de_servicos/pretendo-organizar-um-evento-procissao-prova-desportiva-festa-popular-etc-o-que-devo-fazer</v>
      </c>
    </row>
    <row r="47" spans="1:4" x14ac:dyDescent="0.2">
      <c r="A47" t="s">
        <v>5</v>
      </c>
      <c r="B47">
        <v>9.6</v>
      </c>
      <c r="C47" t="s">
        <v>6</v>
      </c>
      <c r="D47" t="str">
        <f>HYPERLINK("https://diretorio.cm-maia.pt/diretorio-de-servicos/directorio_de_servicos/transito-e-estacionamento/autorizacao-para-interrupcao-condicionamento-transito","https://diretorio.cm-maia.pt/diretorio-de-servicos/directorio_de_servicos/transito-e-estacionamento/autorizacao-para-interrupcao-condicionamento-transito")</f>
        <v>https://diretorio.cm-maia.pt/diretorio-de-servicos/directorio_de_servicos/transito-e-estacionamento/autorizacao-para-interrupcao-condicionamento-transito</v>
      </c>
    </row>
    <row r="48" spans="1:4" x14ac:dyDescent="0.2">
      <c r="A48" t="s">
        <v>5</v>
      </c>
      <c r="B48">
        <v>9.6</v>
      </c>
      <c r="C48" t="s">
        <v>6</v>
      </c>
      <c r="D48" t="str">
        <f>HYPERLINK("https://diretorio.cm-maia.pt/diretorio-de-servicos/directorio_de_servicos/urbanismo/averbamentos-e-certidoes/certidao-comprovativa-da-boa-execucao-obras-de-urbanizacao","https://diretorio.cm-maia.pt/diretorio-de-servicos/directorio_de_servicos/urbanismo/averbamentos-e-certidoes/certidao-comprovativa-da-boa-execucao-obras-de-urbanizacao")</f>
        <v>https://diretorio.cm-maia.pt/diretorio-de-servicos/directorio_de_servicos/urbanismo/averbamentos-e-certidoes/certidao-comprovativa-da-boa-execucao-obras-de-urbanizacao</v>
      </c>
    </row>
    <row r="49" spans="1:4" x14ac:dyDescent="0.2">
      <c r="A49" t="s">
        <v>47</v>
      </c>
      <c r="B49">
        <v>9.6</v>
      </c>
      <c r="C49" t="s">
        <v>6</v>
      </c>
      <c r="D49" t="str">
        <f>HYPERLINK("https://diretorio.cm-maia.pt/acessibilidade","https://diretorio.cm-maia.pt/acessibilidade")</f>
        <v>https://diretorio.cm-maia.pt/acessibilidade</v>
      </c>
    </row>
    <row r="50" spans="1:4" x14ac:dyDescent="0.2">
      <c r="A50" t="s">
        <v>48</v>
      </c>
      <c r="B50">
        <v>9.6</v>
      </c>
      <c r="C50" t="s">
        <v>6</v>
      </c>
      <c r="D50" t="str">
        <f>HYPERLINK("https://diretorio.cm-maia.pt/avisos-legais","https://diretorio.cm-maia.pt/avisos-legais")</f>
        <v>https://diretorio.cm-maia.pt/avisos-legais</v>
      </c>
    </row>
    <row r="51" spans="1:4" x14ac:dyDescent="0.2">
      <c r="A51" t="s">
        <v>49</v>
      </c>
      <c r="B51">
        <v>9.6</v>
      </c>
      <c r="C51" t="s">
        <v>6</v>
      </c>
      <c r="D51" t="str">
        <f>HYPERLINK("https://diretorio.cm-maia.pt/contactos","https://diretorio.cm-maia.pt/contactos")</f>
        <v>https://diretorio.cm-maia.pt/contactos</v>
      </c>
    </row>
    <row r="52" spans="1:4" x14ac:dyDescent="0.2">
      <c r="A52" t="s">
        <v>50</v>
      </c>
      <c r="B52">
        <v>9.6</v>
      </c>
      <c r="C52" t="s">
        <v>6</v>
      </c>
      <c r="D52" t="str">
        <f>HYPERLINK("https://diretorio.cm-maia.pt/diretorio-de-servicos/directorio_de_servicos?service_action_id=3","https://diretorio.cm-maia.pt/diretorio-de-servicos/directorio_de_servicos?service_action_id=3")</f>
        <v>https://diretorio.cm-maia.pt/diretorio-de-servicos/directorio_de_servicos?service_action_id=3</v>
      </c>
    </row>
    <row r="53" spans="1:4" x14ac:dyDescent="0.2">
      <c r="A53" t="s">
        <v>51</v>
      </c>
      <c r="B53">
        <v>9.6</v>
      </c>
      <c r="C53" t="s">
        <v>6</v>
      </c>
      <c r="D53" t="str">
        <f>HYPERLINK("https://diretorio.cm-maia.pt/diretorio-de-servicos/directorio_de_servicos?tag=Sugerido%20para%20si","https://diretorio.cm-maia.pt/diretorio-de-servicos/directorio_de_servicos?tag=Sugerido%20para%20si")</f>
        <v>https://diretorio.cm-maia.pt/diretorio-de-servicos/directorio_de_servicos?tag=Sugerido%20para%20si</v>
      </c>
    </row>
    <row r="54" spans="1:4" x14ac:dyDescent="0.2">
      <c r="A54" t="s">
        <v>52</v>
      </c>
      <c r="B54">
        <v>9.6</v>
      </c>
      <c r="C54" t="s">
        <v>9</v>
      </c>
      <c r="D54" t="str">
        <f>HYPERLINK("https://diretorio.cm-maia.pt/ficha-tecnica","https://diretorio.cm-maia.pt/ficha-tecnica")</f>
        <v>https://diretorio.cm-maia.pt/ficha-tecnica</v>
      </c>
    </row>
    <row r="55" spans="1:4" x14ac:dyDescent="0.2">
      <c r="A55" t="s">
        <v>53</v>
      </c>
      <c r="B55">
        <v>9.6</v>
      </c>
      <c r="C55" t="s">
        <v>9</v>
      </c>
      <c r="D55" t="str">
        <f>HYPERLINK("https://diretorio.cm-maia.pt/mapa-do-site","https://diretorio.cm-maia.pt/mapa-do-site")</f>
        <v>https://diretorio.cm-maia.pt/mapa-do-site</v>
      </c>
    </row>
    <row r="56" spans="1:4" x14ac:dyDescent="0.2">
      <c r="A56" t="s">
        <v>54</v>
      </c>
      <c r="B56">
        <v>9.6</v>
      </c>
      <c r="C56" t="s">
        <v>9</v>
      </c>
      <c r="D56" t="str">
        <f>HYPERLINK("https://diretorio.cm-maia.pt/pages/721","https://diretorio.cm-maia.pt/pages/721")</f>
        <v>https://diretorio.cm-maia.pt/pages/721</v>
      </c>
    </row>
    <row r="57" spans="1:4" x14ac:dyDescent="0.2">
      <c r="A57" t="s">
        <v>8</v>
      </c>
      <c r="B57">
        <v>9.6999999999999993</v>
      </c>
      <c r="C57" t="s">
        <v>9</v>
      </c>
      <c r="D57" t="str">
        <f>HYPERLINK("https://diretorio.cm-maia.pt/personalizar-cookies","https://diretorio.cm-maia.pt/personalizar-cookies")</f>
        <v>https://diretorio.cm-maia.pt/personalizar-cookies</v>
      </c>
    </row>
    <row r="58" spans="1:4" x14ac:dyDescent="0.2">
      <c r="A58" t="s">
        <v>5</v>
      </c>
      <c r="B58" s="3">
        <v>9.8000000000000007</v>
      </c>
      <c r="C58" t="s">
        <v>6</v>
      </c>
      <c r="D58" t="str">
        <f>HYPERLINK("https://diretorio.cm-maia.pt/diretorio-de-servicos/directorio_de_servicos/escolas-educacao-e-cultura/concessao-de-beneficios-publicos-apoio-cultural-e-recreativo","https://diretorio.cm-maia.pt/diretorio-de-servicos/directorio_de_servicos/escolas-educacao-e-cultura/concessao-de-beneficios-publicos-apoio-cultural-e-recreativo")</f>
        <v>https://diretorio.cm-maia.pt/diretorio-de-servicos/directorio_de_servicos/escolas-educacao-e-cultura/concessao-de-beneficios-publicos-apoio-cultural-e-recreativo</v>
      </c>
    </row>
    <row r="59" spans="1:4" x14ac:dyDescent="0.2">
      <c r="A59" t="s">
        <v>5</v>
      </c>
      <c r="B59">
        <v>10</v>
      </c>
      <c r="C59" t="s">
        <v>6</v>
      </c>
      <c r="D59" t="str">
        <f>HYPERLINK("https://diretorio.cm-maia.pt/diretorio-de-servicos/directorio_de_servicos/acao-social/candidatura-para-habitacao-social?service_action_id=1","https://diretorio.cm-maia.pt/diretorio-de-servicos/directorio_de_servicos/acao-social/candidatura-para-habitacao-social?service_action_id=1")</f>
        <v>https://diretorio.cm-maia.pt/diretorio-de-servicos/directorio_de_servicos/acao-social/candidatura-para-habitacao-social?service_action_id=1</v>
      </c>
    </row>
    <row r="60" spans="1:4" x14ac:dyDescent="0.2">
      <c r="A60" t="s">
        <v>5</v>
      </c>
      <c r="B60">
        <v>10</v>
      </c>
      <c r="C60" t="s">
        <v>6</v>
      </c>
      <c r="D60" t="str">
        <f>HYPERLINK("https://diretorio.cm-maia.pt/diretorio-de-servicos/directorio_de_servicos/escolas-educacao-e-cultura/transporte-escolar?service_action_id=1","https://diretorio.cm-maia.pt/diretorio-de-servicos/directorio_de_servicos/escolas-educacao-e-cultura/transporte-escolar?service_action_id=1")</f>
        <v>https://diretorio.cm-maia.pt/diretorio-de-servicos/directorio_de_servicos/escolas-educacao-e-cultura/transporte-escolar?service_action_id=1</v>
      </c>
    </row>
    <row r="61" spans="1:4" x14ac:dyDescent="0.2">
      <c r="A61" t="s">
        <v>5</v>
      </c>
      <c r="B61">
        <v>10</v>
      </c>
      <c r="C61" t="s">
        <v>6</v>
      </c>
      <c r="D61" t="str">
        <f>HYPERLINK("https://diretorio.cm-maia.pt/diretorio-de-servicos/directorio_de_servicos/estou-interessado-em-voluntariado-o-que-devo-fazer?","https://diretorio.cm-maia.pt/diretorio-de-servicos/directorio_de_servicos/estou-interessado-em-voluntariado-o-que-devo-fazer?")</f>
        <v>https://diretorio.cm-maia.pt/diretorio-de-servicos/directorio_de_servicos/estou-interessado-em-voluntariado-o-que-devo-fazer?</v>
      </c>
    </row>
    <row r="62" spans="1:4" x14ac:dyDescent="0.2">
      <c r="A62" t="s">
        <v>5</v>
      </c>
      <c r="B62">
        <v>10</v>
      </c>
      <c r="C62" t="s">
        <v>6</v>
      </c>
      <c r="D62" t="str">
        <f>HYPERLINK("https://diretorio.cm-maia.pt/diretorio-de-servicos/directorio_de_servicos/gestao-de-residuos/horarios-de-recolha-de-lixo?service_action_id=1","https://diretorio.cm-maia.pt/diretorio-de-servicos/directorio_de_servicos/gestao-de-residuos/horarios-de-recolha-de-lixo?service_action_id=1")</f>
        <v>https://diretorio.cm-maia.pt/diretorio-de-servicos/directorio_de_servicos/gestao-de-residuos/horarios-de-recolha-de-lixo?service_action_id=1</v>
      </c>
    </row>
    <row r="63" spans="1:4" x14ac:dyDescent="0.2">
      <c r="A63" t="s">
        <v>5</v>
      </c>
      <c r="B63">
        <v>10</v>
      </c>
      <c r="C63" t="s">
        <v>6</v>
      </c>
      <c r="D63" t="str">
        <f>HYPERLINK("https://diretorio.cm-maia.pt/diretorio-de-servicos/directorio_de_servicos/o-que-fazer-com-o-meu-frigorifico-avariado?","https://diretorio.cm-maia.pt/diretorio-de-servicos/directorio_de_servicos/o-que-fazer-com-o-meu-frigorifico-avariado?")</f>
        <v>https://diretorio.cm-maia.pt/diretorio-de-servicos/directorio_de_servicos/o-que-fazer-com-o-meu-frigorifico-avariado?</v>
      </c>
    </row>
    <row r="64" spans="1:4" x14ac:dyDescent="0.2">
      <c r="A64" t="s">
        <v>5</v>
      </c>
      <c r="B64">
        <v>10</v>
      </c>
      <c r="C64" t="s">
        <v>6</v>
      </c>
      <c r="D64" t="str">
        <f>HYPERLINK("https://diretorio.cm-maia.pt/diretorio-de-servicos/directorio_de_servicos/objetivos-de-desenvolvimento-sustentavel","https://diretorio.cm-maia.pt/diretorio-de-servicos/directorio_de_servicos/objetivos-de-desenvolvimento-sustentavel")</f>
        <v>https://diretorio.cm-maia.pt/diretorio-de-servicos/directorio_de_servicos/objetivos-de-desenvolvimento-sustentavel</v>
      </c>
    </row>
    <row r="65" spans="1:4" x14ac:dyDescent="0.2">
      <c r="A65" t="s">
        <v>5</v>
      </c>
      <c r="B65">
        <v>10</v>
      </c>
      <c r="C65" t="s">
        <v>6</v>
      </c>
      <c r="D65" t="str">
        <f>HYPERLINK("https://diretorio.cm-maia.pt/diretorio-de-servicos/directorio_de_servicos/quero-pedir-um-local-de-estacionamento-o-que-tenho-de-fazer?","https://diretorio.cm-maia.pt/diretorio-de-servicos/directorio_de_servicos/quero-pedir-um-local-de-estacionamento-o-que-tenho-de-fazer?")</f>
        <v>https://diretorio.cm-maia.pt/diretorio-de-servicos/directorio_de_servicos/quero-pedir-um-local-de-estacionamento-o-que-tenho-de-fazer?</v>
      </c>
    </row>
    <row r="66" spans="1:4" x14ac:dyDescent="0.2">
      <c r="A66" t="s">
        <v>5</v>
      </c>
      <c r="B66">
        <v>10</v>
      </c>
      <c r="C66" t="s">
        <v>6</v>
      </c>
      <c r="D66" t="str">
        <f>HYPERLINK("https://diretorio.cm-maia.pt/diretorio-de-servicos/directorio_de_servicos/acao-social/programa-municipal-de-emergencia-social?service_action_id=2","https://diretorio.cm-maia.pt/diretorio-de-servicos/directorio_de_servicos/acao-social/programa-municipal-de-emergencia-social?service_action_id=2")</f>
        <v>https://diretorio.cm-maia.pt/diretorio-de-servicos/directorio_de_servicos/acao-social/programa-municipal-de-emergencia-social?service_action_id=2</v>
      </c>
    </row>
    <row r="67" spans="1:4" x14ac:dyDescent="0.2">
      <c r="A67" t="s">
        <v>5</v>
      </c>
      <c r="B67">
        <v>10</v>
      </c>
      <c r="C67" t="s">
        <v>6</v>
      </c>
      <c r="D67" t="str">
        <f>HYPERLINK("https://diretorio.cm-maia.pt/diretorio-de-servicos/directorio_de_servicos/acao-social/tarifarios-sociais-de-agua-saneamento-e-residuos-urbanos-da-maia?service_action_id=2","https://diretorio.cm-maia.pt/diretorio-de-servicos/directorio_de_servicos/acao-social/tarifarios-sociais-de-agua-saneamento-e-residuos-urbanos-da-maia?service_action_id=2")</f>
        <v>https://diretorio.cm-maia.pt/diretorio-de-servicos/directorio_de_servicos/acao-social/tarifarios-sociais-de-agua-saneamento-e-residuos-urbanos-da-maia?service_action_id=2</v>
      </c>
    </row>
    <row r="68" spans="1:4" x14ac:dyDescent="0.2">
      <c r="A68" t="s">
        <v>5</v>
      </c>
      <c r="B68">
        <v>10</v>
      </c>
      <c r="C68" t="s">
        <v>6</v>
      </c>
      <c r="D68" t="str">
        <f>HYPERLINK("https://diretorio.cm-maia.pt/diretorio-de-servicos/directorio_de_servicos/agendar-atendimento?","https://diretorio.cm-maia.pt/diretorio-de-servicos/directorio_de_servicos/agendar-atendimento?")</f>
        <v>https://diretorio.cm-maia.pt/diretorio-de-servicos/directorio_de_servicos/agendar-atendimento?</v>
      </c>
    </row>
    <row r="69" spans="1:4" x14ac:dyDescent="0.2">
      <c r="A69" t="s">
        <v>5</v>
      </c>
      <c r="B69">
        <v>10</v>
      </c>
      <c r="C69" t="s">
        <v>6</v>
      </c>
      <c r="D69" t="str">
        <f>HYPERLINK("https://diretorio.cm-maia.pt/diretorio-de-servicos/directorio_de_servicos/agendar-atendimento?service_action_id=2","https://diretorio.cm-maia.pt/diretorio-de-servicos/directorio_de_servicos/agendar-atendimento?service_action_id=2")</f>
        <v>https://diretorio.cm-maia.pt/diretorio-de-servicos/directorio_de_servicos/agendar-atendimento?service_action_id=2</v>
      </c>
    </row>
    <row r="70" spans="1:4" x14ac:dyDescent="0.2">
      <c r="A70" t="s">
        <v>5</v>
      </c>
      <c r="B70">
        <v>10</v>
      </c>
      <c r="C70" t="s">
        <v>6</v>
      </c>
      <c r="D70" t="str">
        <f>HYPERLINK("https://diretorio.cm-maia.pt/diretorio-de-servicos/directorio_de_servicos/escolas-educacao-e-cultura/mera-comunicacao-previa-de-espetaculos-de-natureza-artistica","https://diretorio.cm-maia.pt/diretorio-de-servicos/directorio_de_servicos/escolas-educacao-e-cultura/mera-comunicacao-previa-de-espetaculos-de-natureza-artistica")</f>
        <v>https://diretorio.cm-maia.pt/diretorio-de-servicos/directorio_de_servicos/escolas-educacao-e-cultura/mera-comunicacao-previa-de-espetaculos-de-natureza-artistica</v>
      </c>
    </row>
    <row r="71" spans="1:4" x14ac:dyDescent="0.2">
      <c r="A71" t="s">
        <v>5</v>
      </c>
      <c r="B71">
        <v>10</v>
      </c>
      <c r="C71" t="s">
        <v>6</v>
      </c>
      <c r="D71" t="str">
        <f>HYPERLINK("https://diretorio.cm-maia.pt/diretorio-de-servicos/directorio_de_servicos/licencas-taxas-e-vistorias/participacao-de-sinistro?service_action_id=2","https://diretorio.cm-maia.pt/diretorio-de-servicos/directorio_de_servicos/licencas-taxas-e-vistorias/participacao-de-sinistro?service_action_id=2")</f>
        <v>https://diretorio.cm-maia.pt/diretorio-de-servicos/directorio_de_servicos/licencas-taxas-e-vistorias/participacao-de-sinistro?service_action_id=2</v>
      </c>
    </row>
    <row r="72" spans="1:4" x14ac:dyDescent="0.2">
      <c r="A72" t="s">
        <v>5</v>
      </c>
      <c r="B72">
        <v>10</v>
      </c>
      <c r="C72" t="s">
        <v>6</v>
      </c>
      <c r="D72" t="str">
        <f>HYPERLINK("https://diretorio.cm-maia.pt/diretorio-de-servicos/directorio_de_servicos/protecao-civil-e-ambiente/plano-municipal-de-emergencia-protecao-civil-da-maia?service_action_id=1","https://diretorio.cm-maia.pt/diretorio-de-servicos/directorio_de_servicos/protecao-civil-e-ambiente/plano-municipal-de-emergencia-protecao-civil-da-maia?service_action_id=1")</f>
        <v>https://diretorio.cm-maia.pt/diretorio-de-servicos/directorio_de_servicos/protecao-civil-e-ambiente/plano-municipal-de-emergencia-protecao-civil-da-maia?service_action_id=1</v>
      </c>
    </row>
    <row r="73" spans="1:4" x14ac:dyDescent="0.2">
      <c r="A73" t="s">
        <v>5</v>
      </c>
      <c r="B73">
        <v>10</v>
      </c>
      <c r="C73" t="s">
        <v>6</v>
      </c>
      <c r="D73" t="str">
        <f>HYPERLINK("https://diretorio.cm-maia.pt/diretorio-de-servicos/directorio_de_servicos/quero-construir-uma-casa-o-que-tenho-de-fazer?","https://diretorio.cm-maia.pt/diretorio-de-servicos/directorio_de_servicos/quero-construir-uma-casa-o-que-tenho-de-fazer?")</f>
        <v>https://diretorio.cm-maia.pt/diretorio-de-servicos/directorio_de_servicos/quero-construir-uma-casa-o-que-tenho-de-fazer?</v>
      </c>
    </row>
    <row r="74" spans="1:4" x14ac:dyDescent="0.2">
      <c r="A74" t="s">
        <v>5</v>
      </c>
      <c r="B74">
        <v>10</v>
      </c>
      <c r="C74" t="s">
        <v>6</v>
      </c>
      <c r="D74" t="str">
        <f>HYPERLINK("https://diretorio.cm-maia.pt/diretorio-de-servicos/directorio_de_servicos/recursos-humanos/candidatura-a-procedimentos-concursais","https://diretorio.cm-maia.pt/diretorio-de-servicos/directorio_de_servicos/recursos-humanos/candidatura-a-procedimentos-concursais")</f>
        <v>https://diretorio.cm-maia.pt/diretorio-de-servicos/directorio_de_servicos/recursos-humanos/candidatura-a-procedimentos-concursais</v>
      </c>
    </row>
    <row r="75" spans="1:4" x14ac:dyDescent="0.2">
      <c r="A75" t="s">
        <v>5</v>
      </c>
      <c r="B75">
        <v>10</v>
      </c>
      <c r="C75" t="s">
        <v>6</v>
      </c>
      <c r="D75" t="str">
        <f>HYPERLINK("https://diretorio.cm-maia.pt/diretorio-de-servicos/directorio_de_servicos/urbanismo/averbamentos-e-certidoes/certidao-inclusao-em-zona-urbana-consolidada","https://diretorio.cm-maia.pt/diretorio-de-servicos/directorio_de_servicos/urbanismo/averbamentos-e-certidoes/certidao-inclusao-em-zona-urbana-consolidada")</f>
        <v>https://diretorio.cm-maia.pt/diretorio-de-servicos/directorio_de_servicos/urbanismo/averbamentos-e-certidoes/certidao-inclusao-em-zona-urbana-consolidada</v>
      </c>
    </row>
    <row r="76" spans="1:4" x14ac:dyDescent="0.2">
      <c r="A76" t="s">
        <v>5</v>
      </c>
      <c r="B76">
        <v>10</v>
      </c>
      <c r="C76" t="s">
        <v>6</v>
      </c>
      <c r="D76" t="str">
        <f>HYPERLINK("https://diretorio.cm-maia.pt/diretorio-de-servicos/directorio_de_servicos/urbanismo/diversos-urbanismo/devolucao-de-caucao-prestada-para-garantia-da-correta-execucao-das-obras-de-urbanizacao","https://diretorio.cm-maia.pt/diretorio-de-servicos/directorio_de_servicos/urbanismo/diversos-urbanismo/devolucao-de-caucao-prestada-para-garantia-da-correta-execucao-das-obras-de-urbanizacao")</f>
        <v>https://diretorio.cm-maia.pt/diretorio-de-servicos/directorio_de_servicos/urbanismo/diversos-urbanismo/devolucao-de-caucao-prestada-para-garantia-da-correta-execucao-das-obras-de-urbanizacao</v>
      </c>
    </row>
    <row r="77" spans="1:4" x14ac:dyDescent="0.2">
      <c r="A77" t="s">
        <v>5</v>
      </c>
      <c r="B77">
        <v>10</v>
      </c>
      <c r="C77" t="s">
        <v>6</v>
      </c>
      <c r="D77" t="str">
        <f>HYPERLINK("https://diretorio.cm-maia.pt/diretorio-de-servicos/directorio_de_servicos/urbanismo/diversos-urbanismo/divisionamento-em-regime-de-propriedade-horizontal","https://diretorio.cm-maia.pt/diretorio-de-servicos/directorio_de_servicos/urbanismo/diversos-urbanismo/divisionamento-em-regime-de-propriedade-horizontal")</f>
        <v>https://diretorio.cm-maia.pt/diretorio-de-servicos/directorio_de_servicos/urbanismo/diversos-urbanismo/divisionamento-em-regime-de-propriedade-horizontal</v>
      </c>
    </row>
    <row r="78" spans="1:4" x14ac:dyDescent="0.2">
      <c r="A78" t="s">
        <v>5</v>
      </c>
      <c r="B78">
        <v>10</v>
      </c>
      <c r="C78" t="s">
        <v>6</v>
      </c>
      <c r="D78" t="str">
        <f>HYPERLINK("https://diretorio.cm-maia.pt/diretorio-de-servicos/directorio_de_servicos/voluntariado-e-instituicoes-de-apoio-a-pessoas-e-animais/gabinete-veterinario/adocao-de-animais?","https://diretorio.cm-maia.pt/diretorio-de-servicos/directorio_de_servicos/voluntariado-e-instituicoes-de-apoio-a-pessoas-e-animais/gabinete-veterinario/adocao-de-animais?")</f>
        <v>https://diretorio.cm-maia.pt/diretorio-de-servicos/directorio_de_servicos/voluntariado-e-instituicoes-de-apoio-a-pessoas-e-animais/gabinete-veterinario/adocao-de-animais?</v>
      </c>
    </row>
  </sheetData>
  <autoFilter ref="A4:D78" xr:uid="{00000000-0001-0000-0000-000000000000}">
    <sortState xmlns:xlrd2="http://schemas.microsoft.com/office/spreadsheetml/2017/richdata2" ref="A5:D78">
      <sortCondition ref="B4:B78"/>
    </sortState>
  </autoFilter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Links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Vitor Carvalho</cp:lastModifiedBy>
  <cp:revision/>
  <dcterms:created xsi:type="dcterms:W3CDTF">2026-03-26T15:35:37Z</dcterms:created>
  <dcterms:modified xsi:type="dcterms:W3CDTF">2026-03-31T16:56:15Z</dcterms:modified>
  <cp:category/>
  <cp:contentStatus/>
</cp:coreProperties>
</file>